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17" i="1" l="1"/>
  <c r="E17" i="1"/>
  <c r="E21" i="1"/>
  <c r="E24" i="1" s="1"/>
  <c r="F17" i="1"/>
  <c r="F21" i="1"/>
  <c r="F24" i="1" s="1"/>
  <c r="G17" i="1"/>
  <c r="G21" i="1"/>
  <c r="G24" i="1" s="1"/>
  <c r="H17" i="1"/>
  <c r="H21" i="1" s="1"/>
  <c r="I17" i="1"/>
  <c r="I21" i="1" s="1"/>
  <c r="J17" i="1"/>
  <c r="K17" i="1"/>
  <c r="L17" i="1"/>
  <c r="M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M21" i="1" l="1"/>
  <c r="I24" i="1"/>
  <c r="M24" i="1" s="1"/>
  <c r="K24" i="1"/>
  <c r="K21" i="1"/>
  <c r="D18" i="1"/>
  <c r="O21" i="1"/>
  <c r="O24" i="1" s="1"/>
  <c r="N24" i="1" s="1"/>
  <c r="N17" i="1"/>
  <c r="N21" i="1" s="1"/>
  <c r="H24" i="1"/>
  <c r="L24" i="1" s="1"/>
  <c r="L21" i="1"/>
</calcChain>
</file>

<file path=xl/sharedStrings.xml><?xml version="1.0" encoding="utf-8"?>
<sst xmlns="http://schemas.openxmlformats.org/spreadsheetml/2006/main" count="97" uniqueCount="65">
  <si>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</si>
  <si>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</si>
  <si>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</si>
  <si>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</si>
  <si>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</si>
  <si>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</si>
  <si>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</si>
  <si>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</si>
  <si>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</si>
  <si>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</si>
  <si>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</si>
  <si>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</si>
  <si>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</si>
  <si>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</si>
  <si>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</si>
  <si>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</si>
  <si>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</si>
  <si>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</si>
  <si>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</si>
  <si>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</si>
  <si>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</si>
  <si>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</si>
  <si>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</si>
  <si>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</si>
  <si>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</si>
  <si>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</si>
  <si>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</si>
  <si>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</si>
  <si>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</si>
  <si>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</si>
  <si>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</si>
  <si>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</si>
  <si>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</si>
  <si>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</si>
  <si>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</si>
  <si>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</si>
  <si>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</si>
  <si>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</si>
  <si>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</si>
  <si>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</si>
  <si>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Seurat</t>
  </si>
  <si>
    <t>suomensarja</t>
  </si>
  <si>
    <t>ykköspesis</t>
  </si>
  <si>
    <t>VuVe</t>
  </si>
  <si>
    <t>VuVe = Vuokatin Veto  (1946)</t>
  </si>
  <si>
    <t>VuVe  2</t>
  </si>
  <si>
    <t>15.05. 2013  VuVe - Virkiä  0-2  (2-3, 0-1)</t>
  </si>
  <si>
    <t>02.06. 2013  VuVe - Roihu  2-0  (10-1, 14-2)</t>
  </si>
  <si>
    <t>6.  ottelu</t>
  </si>
  <si>
    <t>Reeta Korhonen</t>
  </si>
  <si>
    <t>1.4.1994   Sotkamo</t>
  </si>
  <si>
    <t>Sotkamon Jymy-Pesis,  kasvattajaseura</t>
  </si>
  <si>
    <t xml:space="preserve">  19 v   1 kk 14 pv</t>
  </si>
  <si>
    <t>4.  ottelu</t>
  </si>
  <si>
    <t>25.05. 2013  Räpsä - VuVe  0-2  (0-1, 3-5)</t>
  </si>
  <si>
    <t xml:space="preserve">  19 v   1 kk 24 pv</t>
  </si>
  <si>
    <t xml:space="preserve">  19 v   2 kk   1 pv</t>
  </si>
  <si>
    <t>7.</t>
  </si>
  <si>
    <t>KPK</t>
  </si>
  <si>
    <t>KPK = Kajaanin Pallokerho  (1933)</t>
  </si>
  <si>
    <t>Pilke</t>
  </si>
  <si>
    <t>Pilke = Reisjärven Pilke  (1945)</t>
  </si>
  <si>
    <t>9.</t>
  </si>
  <si>
    <t>10.</t>
  </si>
  <si>
    <t>KPK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</si>
</sst>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4" customWidth="1"/>
    <col min="4" max="4" width="10.710937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7109375" style="65" customWidth="1"/>
    <col min="16" max="23" width="5.7109375" style="6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0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49</v>
      </c>
      <c r="C1" s="2"/>
      <c r="D1" s="3"/>
      <c r="E1" s="4" t="s">
        <v>50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2">
        <v>2011</v>
      </c>
      <c r="C4" s="72"/>
      <c r="D4" s="73" t="s">
        <v>43</v>
      </c>
      <c r="E4" s="72"/>
      <c r="F4" s="74" t="s">
        <v>42</v>
      </c>
      <c r="G4" s="75"/>
      <c r="H4" s="76"/>
      <c r="I4" s="72"/>
      <c r="J4" s="72"/>
      <c r="K4" s="72"/>
      <c r="L4" s="72"/>
      <c r="M4" s="72"/>
      <c r="N4" s="77"/>
      <c r="O4" s="30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2">
        <v>2012</v>
      </c>
      <c r="C5" s="72"/>
      <c r="D5" s="73" t="s">
        <v>43</v>
      </c>
      <c r="E5" s="72"/>
      <c r="F5" s="74" t="s">
        <v>42</v>
      </c>
      <c r="G5" s="75"/>
      <c r="H5" s="76"/>
      <c r="I5" s="72"/>
      <c r="J5" s="72"/>
      <c r="K5" s="72"/>
      <c r="L5" s="72"/>
      <c r="M5" s="72"/>
      <c r="N5" s="77"/>
      <c r="O5" s="30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6">
        <v>2013</v>
      </c>
      <c r="C6" s="66"/>
      <c r="D6" s="67" t="s">
        <v>45</v>
      </c>
      <c r="E6" s="66"/>
      <c r="F6" s="71" t="s">
        <v>41</v>
      </c>
      <c r="G6" s="68"/>
      <c r="H6" s="69"/>
      <c r="I6" s="66"/>
      <c r="J6" s="66"/>
      <c r="K6" s="66"/>
      <c r="L6" s="66"/>
      <c r="M6" s="66"/>
      <c r="N6" s="70"/>
      <c r="O6" s="30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32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2013</v>
      </c>
      <c r="C7" s="27" t="s">
        <v>57</v>
      </c>
      <c r="D7" s="28" t="s">
        <v>43</v>
      </c>
      <c r="E7" s="27">
        <v>15</v>
      </c>
      <c r="F7" s="27">
        <v>0</v>
      </c>
      <c r="G7" s="27">
        <v>6</v>
      </c>
      <c r="H7" s="45">
        <v>2</v>
      </c>
      <c r="I7" s="27">
        <v>12</v>
      </c>
      <c r="J7" s="27">
        <v>2</v>
      </c>
      <c r="K7" s="27">
        <v>0</v>
      </c>
      <c r="L7" s="27">
        <v>4</v>
      </c>
      <c r="M7" s="27">
        <v>6</v>
      </c>
      <c r="N7" s="29">
        <v>0.30759999999999998</v>
      </c>
      <c r="O7" s="30">
        <f>PRODUCT(I7/N7)</f>
        <v>39.011703511053319</v>
      </c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32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6">
        <v>2014</v>
      </c>
      <c r="C8" s="66"/>
      <c r="D8" s="67" t="s">
        <v>45</v>
      </c>
      <c r="E8" s="66"/>
      <c r="F8" s="71" t="s">
        <v>41</v>
      </c>
      <c r="G8" s="68"/>
      <c r="H8" s="69"/>
      <c r="I8" s="66"/>
      <c r="J8" s="66"/>
      <c r="K8" s="66"/>
      <c r="L8" s="66"/>
      <c r="M8" s="66"/>
      <c r="N8" s="70"/>
      <c r="O8" s="30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32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2">
        <v>2014</v>
      </c>
      <c r="C9" s="72"/>
      <c r="D9" s="73" t="s">
        <v>60</v>
      </c>
      <c r="E9" s="72"/>
      <c r="F9" s="74" t="s">
        <v>42</v>
      </c>
      <c r="G9" s="75"/>
      <c r="H9" s="76"/>
      <c r="I9" s="72"/>
      <c r="J9" s="72"/>
      <c r="K9" s="72"/>
      <c r="L9" s="72"/>
      <c r="M9" s="72"/>
      <c r="N9" s="77"/>
      <c r="O9" s="30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32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72">
        <v>2015</v>
      </c>
      <c r="C10" s="72"/>
      <c r="D10" s="73" t="s">
        <v>58</v>
      </c>
      <c r="E10" s="72"/>
      <c r="F10" s="74" t="s">
        <v>42</v>
      </c>
      <c r="G10" s="75"/>
      <c r="H10" s="76"/>
      <c r="I10" s="72"/>
      <c r="J10" s="72"/>
      <c r="K10" s="72"/>
      <c r="L10" s="72"/>
      <c r="M10" s="72"/>
      <c r="N10" s="77"/>
      <c r="O10" s="30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32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2016</v>
      </c>
      <c r="C11" s="27" t="s">
        <v>62</v>
      </c>
      <c r="D11" s="28" t="s">
        <v>58</v>
      </c>
      <c r="E11" s="27">
        <v>22</v>
      </c>
      <c r="F11" s="27">
        <v>0</v>
      </c>
      <c r="G11" s="27">
        <v>1</v>
      </c>
      <c r="H11" s="45">
        <v>3</v>
      </c>
      <c r="I11" s="27">
        <v>51</v>
      </c>
      <c r="J11" s="27">
        <v>37</v>
      </c>
      <c r="K11" s="27">
        <v>6</v>
      </c>
      <c r="L11" s="27">
        <v>7</v>
      </c>
      <c r="M11" s="27">
        <v>1</v>
      </c>
      <c r="N11" s="29">
        <v>0.5</v>
      </c>
      <c r="O11" s="30">
        <v>102</v>
      </c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32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6">
        <v>2017</v>
      </c>
      <c r="C12" s="66"/>
      <c r="D12" s="67" t="s">
        <v>64</v>
      </c>
      <c r="E12" s="66"/>
      <c r="F12" s="71" t="s">
        <v>41</v>
      </c>
      <c r="G12" s="68"/>
      <c r="H12" s="69"/>
      <c r="I12" s="66"/>
      <c r="J12" s="66"/>
      <c r="K12" s="66"/>
      <c r="L12" s="66"/>
      <c r="M12" s="66"/>
      <c r="N12" s="70"/>
      <c r="O12" s="30"/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32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2017</v>
      </c>
      <c r="C13" s="27" t="s">
        <v>63</v>
      </c>
      <c r="D13" s="28" t="s">
        <v>58</v>
      </c>
      <c r="E13" s="27">
        <v>12</v>
      </c>
      <c r="F13" s="27">
        <v>0</v>
      </c>
      <c r="G13" s="27">
        <v>3</v>
      </c>
      <c r="H13" s="45">
        <v>0</v>
      </c>
      <c r="I13" s="27">
        <v>22</v>
      </c>
      <c r="J13" s="27">
        <v>16</v>
      </c>
      <c r="K13" s="27">
        <v>3</v>
      </c>
      <c r="L13" s="27">
        <v>0</v>
      </c>
      <c r="M13" s="27">
        <v>3</v>
      </c>
      <c r="N13" s="29">
        <v>0.51160000000000005</v>
      </c>
      <c r="O13" s="30">
        <v>43</v>
      </c>
      <c r="P13" s="27"/>
      <c r="Q13" s="27"/>
      <c r="R13" s="27"/>
      <c r="S13" s="27"/>
      <c r="T13" s="27"/>
      <c r="U13" s="31"/>
      <c r="V13" s="31"/>
      <c r="W13" s="31"/>
      <c r="X13" s="31"/>
      <c r="Y13" s="31"/>
      <c r="Z13" s="27"/>
      <c r="AA13" s="27"/>
      <c r="AB13" s="32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6">
        <v>2018</v>
      </c>
      <c r="C14" s="66"/>
      <c r="D14" s="67" t="s">
        <v>58</v>
      </c>
      <c r="E14" s="66"/>
      <c r="F14" s="71" t="s">
        <v>41</v>
      </c>
      <c r="G14" s="68"/>
      <c r="H14" s="69"/>
      <c r="I14" s="66"/>
      <c r="J14" s="66"/>
      <c r="K14" s="66"/>
      <c r="L14" s="66"/>
      <c r="M14" s="66"/>
      <c r="N14" s="70"/>
      <c r="O14" s="30"/>
      <c r="P14" s="27"/>
      <c r="Q14" s="27"/>
      <c r="R14" s="27"/>
      <c r="S14" s="27"/>
      <c r="T14" s="27"/>
      <c r="U14" s="31"/>
      <c r="V14" s="31"/>
      <c r="W14" s="31"/>
      <c r="X14" s="31"/>
      <c r="Y14" s="31"/>
      <c r="Z14" s="27"/>
      <c r="AA14" s="27"/>
      <c r="AB14" s="32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2019</v>
      </c>
      <c r="C15" s="27"/>
      <c r="D15" s="28"/>
      <c r="E15" s="27"/>
      <c r="F15" s="32"/>
      <c r="G15" s="35"/>
      <c r="H15" s="45"/>
      <c r="I15" s="27"/>
      <c r="J15" s="27"/>
      <c r="K15" s="27"/>
      <c r="L15" s="27"/>
      <c r="M15" s="27"/>
      <c r="N15" s="29"/>
      <c r="O15" s="30"/>
      <c r="P15" s="27"/>
      <c r="Q15" s="27"/>
      <c r="R15" s="27"/>
      <c r="S15" s="27"/>
      <c r="T15" s="27"/>
      <c r="U15" s="31"/>
      <c r="V15" s="31"/>
      <c r="W15" s="31"/>
      <c r="X15" s="31"/>
      <c r="Y15" s="31"/>
      <c r="Z15" s="27"/>
      <c r="AA15" s="27"/>
      <c r="AB15" s="32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72">
        <v>2020</v>
      </c>
      <c r="C16" s="72"/>
      <c r="D16" s="73" t="s">
        <v>58</v>
      </c>
      <c r="E16" s="72"/>
      <c r="F16" s="74" t="s">
        <v>42</v>
      </c>
      <c r="G16" s="75"/>
      <c r="H16" s="76"/>
      <c r="I16" s="72"/>
      <c r="J16" s="72"/>
      <c r="K16" s="72"/>
      <c r="L16" s="72"/>
      <c r="M16" s="72"/>
      <c r="N16" s="77"/>
      <c r="O16" s="30"/>
      <c r="P16" s="27"/>
      <c r="Q16" s="27"/>
      <c r="R16" s="27"/>
      <c r="S16" s="27"/>
      <c r="T16" s="27"/>
      <c r="U16" s="31"/>
      <c r="V16" s="31"/>
      <c r="W16" s="31"/>
      <c r="X16" s="31"/>
      <c r="Y16" s="31"/>
      <c r="Z16" s="27"/>
      <c r="AA16" s="27"/>
      <c r="AB16" s="32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SUM(E4:E16)</f>
        <v>49</v>
      </c>
      <c r="F17" s="19">
        <f t="shared" si="0"/>
        <v>0</v>
      </c>
      <c r="G17" s="19">
        <f t="shared" si="0"/>
        <v>10</v>
      </c>
      <c r="H17" s="19">
        <f t="shared" si="0"/>
        <v>5</v>
      </c>
      <c r="I17" s="19">
        <f t="shared" si="0"/>
        <v>85</v>
      </c>
      <c r="J17" s="19">
        <f t="shared" si="0"/>
        <v>55</v>
      </c>
      <c r="K17" s="19">
        <f t="shared" si="0"/>
        <v>9</v>
      </c>
      <c r="L17" s="19">
        <f t="shared" si="0"/>
        <v>11</v>
      </c>
      <c r="M17" s="19">
        <f t="shared" si="0"/>
        <v>10</v>
      </c>
      <c r="N17" s="33">
        <f>PRODUCT(I17/O17)</f>
        <v>0.461927140383732</v>
      </c>
      <c r="O17" s="34">
        <f t="shared" ref="O17:AE17" si="1">SUM(O4:O16)</f>
        <v>184.01170351105333</v>
      </c>
      <c r="P17" s="19">
        <f t="shared" si="1"/>
        <v>0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0</v>
      </c>
      <c r="U17" s="19">
        <f t="shared" si="1"/>
        <v>0</v>
      </c>
      <c r="V17" s="19">
        <f t="shared" si="1"/>
        <v>0</v>
      </c>
      <c r="W17" s="19">
        <f t="shared" si="1"/>
        <v>0</v>
      </c>
      <c r="X17" s="19">
        <f t="shared" si="1"/>
        <v>0</v>
      </c>
      <c r="Y17" s="19">
        <f t="shared" si="1"/>
        <v>0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8" t="s">
        <v>2</v>
      </c>
      <c r="C18" s="35"/>
      <c r="D18" s="36">
        <f>SUM(F17:H17)+((I17-F17-G17)/3)+(E17/3)+(Z17*25)+(AA17*25)+(AB17*10)+(AC17*25)+(AD17*20)+(AE17*15)</f>
        <v>56.333333333333329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8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39"/>
      <c r="P19" s="1"/>
      <c r="Q19" s="40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4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23" t="s">
        <v>16</v>
      </c>
      <c r="C20" s="42"/>
      <c r="D20" s="42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3" t="s">
        <v>39</v>
      </c>
      <c r="O20" s="25"/>
      <c r="P20" s="43" t="s">
        <v>33</v>
      </c>
      <c r="Q20" s="13"/>
      <c r="R20" s="13"/>
      <c r="S20" s="13"/>
      <c r="T20" s="44"/>
      <c r="U20" s="44"/>
      <c r="V20" s="44"/>
      <c r="W20" s="44"/>
      <c r="X20" s="44"/>
      <c r="Y20" s="13"/>
      <c r="Z20" s="13"/>
      <c r="AA20" s="13"/>
      <c r="AB20" s="13"/>
      <c r="AC20" s="13"/>
      <c r="AD20" s="13"/>
      <c r="AE20" s="13"/>
      <c r="AF20" s="4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3" t="s">
        <v>17</v>
      </c>
      <c r="C21" s="13"/>
      <c r="D21" s="46"/>
      <c r="E21" s="27">
        <f>PRODUCT(E17)</f>
        <v>49</v>
      </c>
      <c r="F21" s="27">
        <f>PRODUCT(F17)</f>
        <v>0</v>
      </c>
      <c r="G21" s="27">
        <f>PRODUCT(G17)</f>
        <v>10</v>
      </c>
      <c r="H21" s="27">
        <f>PRODUCT(H17)</f>
        <v>5</v>
      </c>
      <c r="I21" s="27">
        <f>PRODUCT(I17)</f>
        <v>85</v>
      </c>
      <c r="J21" s="1"/>
      <c r="K21" s="47">
        <f>PRODUCT((F21+G21)/E21)</f>
        <v>0.20408163265306123</v>
      </c>
      <c r="L21" s="47">
        <f>PRODUCT(H21/E21)</f>
        <v>0.10204081632653061</v>
      </c>
      <c r="M21" s="47">
        <f>PRODUCT(I21/E21)</f>
        <v>1.7346938775510203</v>
      </c>
      <c r="N21" s="48">
        <f>PRODUCT(N17)</f>
        <v>0.461927140383732</v>
      </c>
      <c r="O21" s="25">
        <f>PRODUCT(O17)</f>
        <v>184.01170351105333</v>
      </c>
      <c r="P21" s="78" t="s">
        <v>34</v>
      </c>
      <c r="Q21" s="79"/>
      <c r="R21" s="79"/>
      <c r="S21" s="80" t="s">
        <v>46</v>
      </c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1" t="s">
        <v>35</v>
      </c>
      <c r="AE21" s="81"/>
      <c r="AF21" s="82" t="s">
        <v>52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9" t="s">
        <v>18</v>
      </c>
      <c r="C22" s="50"/>
      <c r="D22" s="51"/>
      <c r="E22" s="27"/>
      <c r="F22" s="27"/>
      <c r="G22" s="27"/>
      <c r="H22" s="27"/>
      <c r="I22" s="27"/>
      <c r="J22" s="1"/>
      <c r="K22" s="47"/>
      <c r="L22" s="47"/>
      <c r="M22" s="47"/>
      <c r="N22" s="29"/>
      <c r="O22" s="25"/>
      <c r="P22" s="83" t="s">
        <v>36</v>
      </c>
      <c r="Q22" s="84"/>
      <c r="R22" s="84"/>
      <c r="S22" s="85" t="s">
        <v>54</v>
      </c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6" t="s">
        <v>53</v>
      </c>
      <c r="AE22" s="86"/>
      <c r="AF22" s="87" t="s">
        <v>55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2" t="s">
        <v>19</v>
      </c>
      <c r="C23" s="53"/>
      <c r="D23" s="54"/>
      <c r="E23" s="31"/>
      <c r="F23" s="31"/>
      <c r="G23" s="31"/>
      <c r="H23" s="31"/>
      <c r="I23" s="31"/>
      <c r="J23" s="1"/>
      <c r="K23" s="55"/>
      <c r="L23" s="55"/>
      <c r="M23" s="55"/>
      <c r="N23" s="56"/>
      <c r="O23" s="25"/>
      <c r="P23" s="83" t="s">
        <v>37</v>
      </c>
      <c r="Q23" s="84"/>
      <c r="R23" s="84"/>
      <c r="S23" s="85" t="s">
        <v>47</v>
      </c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6" t="s">
        <v>48</v>
      </c>
      <c r="AE23" s="86"/>
      <c r="AF23" s="87" t="s">
        <v>56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7" t="s">
        <v>20</v>
      </c>
      <c r="C24" s="58"/>
      <c r="D24" s="59"/>
      <c r="E24" s="19">
        <f>SUM(E21:E23)</f>
        <v>49</v>
      </c>
      <c r="F24" s="19">
        <f>SUM(F21:F23)</f>
        <v>0</v>
      </c>
      <c r="G24" s="19">
        <f>SUM(G21:G23)</f>
        <v>10</v>
      </c>
      <c r="H24" s="19">
        <f>SUM(H21:H23)</f>
        <v>5</v>
      </c>
      <c r="I24" s="19">
        <f>SUM(I21:I23)</f>
        <v>85</v>
      </c>
      <c r="J24" s="1"/>
      <c r="K24" s="60">
        <f>PRODUCT((F24+G24)/E24)</f>
        <v>0.20408163265306123</v>
      </c>
      <c r="L24" s="60">
        <f>PRODUCT(H24/E24)</f>
        <v>0.10204081632653061</v>
      </c>
      <c r="M24" s="60">
        <f>PRODUCT(I24/E24)</f>
        <v>1.7346938775510203</v>
      </c>
      <c r="N24" s="33">
        <f>PRODUCT(I24/O24)</f>
        <v>0.461927140383732</v>
      </c>
      <c r="O24" s="25">
        <f>SUM(O21:O23)</f>
        <v>184.01170351105333</v>
      </c>
      <c r="P24" s="88" t="s">
        <v>38</v>
      </c>
      <c r="Q24" s="89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1"/>
      <c r="AE24" s="91"/>
      <c r="AF24" s="92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7"/>
      <c r="O25" s="25"/>
      <c r="P25" s="1"/>
      <c r="Q25" s="40"/>
      <c r="R25" s="1"/>
      <c r="S25" s="1"/>
      <c r="T25" s="25"/>
      <c r="U25" s="25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10" customFormat="1" ht="15" customHeight="1" x14ac:dyDescent="0.25">
      <c r="A26" s="1"/>
      <c r="B26" s="1" t="s">
        <v>40</v>
      </c>
      <c r="C26" s="1"/>
      <c r="D26" s="1" t="s">
        <v>51</v>
      </c>
      <c r="E26" s="1"/>
      <c r="F26" s="1"/>
      <c r="G26" s="1"/>
      <c r="H26" s="1"/>
      <c r="I26" s="1"/>
      <c r="J26" s="1"/>
      <c r="K26" s="1"/>
      <c r="L26" s="1"/>
      <c r="M26" s="1"/>
      <c r="N26" s="40"/>
      <c r="O26" s="25"/>
      <c r="P26" s="1"/>
      <c r="Q26" s="40"/>
      <c r="R26" s="1"/>
      <c r="S26" s="1"/>
      <c r="T26" s="25"/>
      <c r="U26" s="25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44</v>
      </c>
      <c r="E27" s="1"/>
      <c r="F27" s="1"/>
      <c r="G27" s="1"/>
      <c r="H27" s="1"/>
      <c r="I27" s="1"/>
      <c r="J27" s="1"/>
      <c r="K27" s="1"/>
      <c r="L27" s="1"/>
      <c r="M27" s="1"/>
      <c r="N27" s="40"/>
      <c r="O27" s="25"/>
      <c r="P27" s="1"/>
      <c r="Q27" s="40"/>
      <c r="R27" s="1"/>
      <c r="S27" s="1"/>
      <c r="T27" s="25"/>
      <c r="U27" s="25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61</v>
      </c>
      <c r="E28" s="1"/>
      <c r="F28" s="1"/>
      <c r="G28" s="1"/>
      <c r="H28" s="1"/>
      <c r="I28" s="1"/>
      <c r="J28" s="1"/>
      <c r="K28" s="1"/>
      <c r="L28" s="1"/>
      <c r="M28" s="1"/>
      <c r="N28" s="40"/>
      <c r="O28" s="25"/>
      <c r="P28" s="1"/>
      <c r="Q28" s="40"/>
      <c r="R28" s="1"/>
      <c r="S28" s="1"/>
      <c r="T28" s="25"/>
      <c r="U28" s="25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1" t="s">
        <v>59</v>
      </c>
      <c r="E29" s="1"/>
      <c r="F29" s="1"/>
      <c r="G29" s="1"/>
      <c r="H29" s="1"/>
      <c r="I29" s="1"/>
      <c r="J29" s="1"/>
      <c r="K29" s="1"/>
      <c r="L29" s="1"/>
      <c r="M29" s="62"/>
      <c r="N29" s="62"/>
      <c r="O29" s="25"/>
      <c r="P29" s="1"/>
      <c r="Q29" s="40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9"/>
      <c r="AH29" s="9"/>
      <c r="AI29" s="9"/>
      <c r="AJ29" s="9"/>
      <c r="AK29" s="9"/>
      <c r="AL29" s="9"/>
    </row>
    <row r="30" spans="1:38" s="6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0"/>
      <c r="R30" s="1"/>
      <c r="S30" s="1"/>
      <c r="T30" s="25"/>
      <c r="U30" s="25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9"/>
      <c r="AH30" s="9"/>
      <c r="AI30" s="9"/>
      <c r="AJ30" s="9"/>
      <c r="AK30" s="9"/>
      <c r="AL30" s="9"/>
    </row>
    <row r="31" spans="1:38" s="6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0"/>
      <c r="R31" s="1"/>
      <c r="S31" s="1"/>
      <c r="T31" s="25"/>
      <c r="U31" s="25"/>
      <c r="V31" s="61"/>
      <c r="W31" s="6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6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0"/>
      <c r="R32" s="1"/>
      <c r="S32" s="1"/>
      <c r="T32" s="25"/>
      <c r="U32" s="25"/>
      <c r="V32" s="61"/>
      <c r="W32" s="61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0"/>
      <c r="R33" s="1"/>
      <c r="S33" s="1"/>
      <c r="T33" s="25"/>
      <c r="U33" s="25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0"/>
      <c r="R34" s="1"/>
      <c r="S34" s="1"/>
      <c r="T34" s="25"/>
      <c r="U34" s="25"/>
      <c r="V34" s="61"/>
      <c r="W34" s="61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62"/>
      <c r="N35" s="37"/>
      <c r="O35" s="25"/>
      <c r="P35" s="1"/>
      <c r="Q35" s="40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41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40"/>
      <c r="R36" s="1"/>
      <c r="S36" s="1"/>
      <c r="T36" s="25"/>
      <c r="U36" s="25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41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40"/>
      <c r="R37" s="1"/>
      <c r="S37" s="1"/>
      <c r="T37" s="25"/>
      <c r="U37" s="25"/>
      <c r="V37" s="61"/>
      <c r="W37" s="6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40"/>
      <c r="R38" s="1"/>
      <c r="S38" s="1"/>
      <c r="T38" s="25"/>
      <c r="U38" s="25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41"/>
      <c r="AG38" s="9"/>
      <c r="AH38" s="63"/>
      <c r="AI38" s="63"/>
      <c r="AJ38" s="63"/>
      <c r="AK38" s="63"/>
      <c r="AL38" s="63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62"/>
      <c r="N39" s="37"/>
      <c r="O39" s="25"/>
      <c r="P39" s="1"/>
      <c r="Q39" s="40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1"/>
      <c r="AG39" s="9"/>
      <c r="AH39" s="63"/>
      <c r="AI39" s="63"/>
      <c r="AJ39" s="63"/>
      <c r="AK39" s="63"/>
      <c r="AL39" s="63"/>
    </row>
    <row r="40" spans="1:38" ht="15" customHeight="1" x14ac:dyDescent="0.25">
      <c r="A40" s="6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40"/>
      <c r="R40" s="1"/>
      <c r="S40" s="1"/>
      <c r="T40" s="25"/>
      <c r="U40" s="25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41"/>
      <c r="AG40" s="9"/>
    </row>
    <row r="41" spans="1:38" ht="15" customHeight="1" x14ac:dyDescent="0.25">
      <c r="A41" s="6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40"/>
      <c r="R41" s="1"/>
      <c r="S41" s="1"/>
      <c r="T41" s="25"/>
      <c r="U41" s="25"/>
      <c r="V41" s="61"/>
      <c r="W41" s="6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6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40"/>
      <c r="R42" s="1"/>
      <c r="S42" s="1"/>
      <c r="T42" s="25"/>
      <c r="U42" s="25"/>
      <c r="V42" s="61"/>
      <c r="W42" s="6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6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0"/>
      <c r="R43" s="1"/>
      <c r="S43" s="1"/>
      <c r="T43" s="25"/>
      <c r="U43" s="25"/>
      <c r="V43" s="61"/>
      <c r="W43" s="6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6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0"/>
      <c r="R44" s="1"/>
      <c r="S44" s="1"/>
      <c r="T44" s="25"/>
      <c r="U44" s="25"/>
      <c r="V44" s="61"/>
      <c r="W44" s="6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0"/>
      <c r="O45" s="25"/>
      <c r="P45" s="1"/>
      <c r="Q45" s="40"/>
      <c r="R45" s="1"/>
      <c r="S45" s="1"/>
      <c r="T45" s="25"/>
      <c r="U45" s="25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41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0"/>
      <c r="O46" s="25"/>
      <c r="P46" s="1"/>
      <c r="Q46" s="40"/>
      <c r="R46" s="1"/>
      <c r="S46" s="1"/>
      <c r="T46" s="25"/>
      <c r="U46" s="25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41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0"/>
      <c r="O47" s="25"/>
      <c r="P47" s="1"/>
      <c r="Q47" s="40"/>
      <c r="R47" s="1"/>
      <c r="S47" s="1"/>
      <c r="T47" s="25"/>
      <c r="U47" s="25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41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0"/>
      <c r="O48" s="25"/>
      <c r="P48" s="1"/>
      <c r="Q48" s="40"/>
      <c r="R48" s="1"/>
      <c r="S48" s="1"/>
      <c r="T48" s="25"/>
      <c r="U48" s="25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41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0"/>
      <c r="O49" s="25"/>
      <c r="P49" s="1"/>
      <c r="Q49" s="40"/>
      <c r="R49" s="1"/>
      <c r="S49" s="1"/>
      <c r="T49" s="25"/>
      <c r="U49" s="25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41"/>
    </row>
  </sheetData>
  <sortState ref="D22:I23">
    <sortCondition descending="1"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2020-09-09T21:39:18Z</dcterms:modified>
</cp:coreProperties>
</file>